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6380" windowHeight="8190" tabRatio="990"/>
  </bookViews>
  <sheets>
    <sheet name="Humus" sheetId="1" r:id="rId1"/>
  </sheets>
  <definedNames>
    <definedName name="Excel_BuiltIn_Print_Area" localSheetId="0">Humus!#REF!</definedName>
    <definedName name="Excel_BuiltIn_Print_Titles" localSheetId="0">Humus!#REF!</definedName>
    <definedName name="_xlnm.Print_Area" localSheetId="0">Humus!$A$1:$J$48</definedName>
  </definedNames>
  <calcPr calcId="125725"/>
</workbook>
</file>

<file path=xl/calcChain.xml><?xml version="1.0" encoding="utf-8"?>
<calcChain xmlns="http://schemas.openxmlformats.org/spreadsheetml/2006/main">
  <c r="G48" i="1"/>
  <c r="G46"/>
  <c r="G44"/>
  <c r="G42"/>
  <c r="G40"/>
  <c r="G38"/>
  <c r="G36"/>
  <c r="G34"/>
  <c r="G32"/>
  <c r="G30"/>
  <c r="G28"/>
  <c r="G26"/>
  <c r="G24"/>
  <c r="G22"/>
  <c r="G20"/>
  <c r="F46"/>
  <c r="F44"/>
  <c r="F42"/>
  <c r="F40"/>
  <c r="F38"/>
  <c r="F36"/>
  <c r="F34"/>
  <c r="F32"/>
  <c r="F30"/>
  <c r="F28"/>
  <c r="F26"/>
  <c r="F24"/>
  <c r="F22"/>
  <c r="F20"/>
  <c r="F18"/>
  <c r="F16"/>
  <c r="F14"/>
  <c r="F12"/>
  <c r="G16" l="1"/>
  <c r="G18"/>
  <c r="G14"/>
  <c r="G12"/>
  <c r="H14" l="1"/>
  <c r="H12"/>
  <c r="G10"/>
  <c r="F10"/>
  <c r="F8"/>
  <c r="G8"/>
  <c r="H46" l="1"/>
  <c r="H38"/>
  <c r="H30"/>
  <c r="H20"/>
  <c r="H44"/>
  <c r="H42"/>
  <c r="H40"/>
  <c r="H36"/>
  <c r="H34"/>
  <c r="H32"/>
  <c r="H28"/>
  <c r="H26"/>
  <c r="H24"/>
  <c r="H18"/>
  <c r="H16"/>
  <c r="H10"/>
  <c r="H22"/>
  <c r="H8"/>
  <c r="H48" l="1"/>
</calcChain>
</file>

<file path=xl/sharedStrings.xml><?xml version="1.0" encoding="utf-8"?>
<sst xmlns="http://schemas.openxmlformats.org/spreadsheetml/2006/main" count="14" uniqueCount="12">
  <si>
    <t>TABELA POWIERZCHNI ZDJĘCIA HUMUSU</t>
  </si>
  <si>
    <t xml:space="preserve"> Kilometr</t>
  </si>
  <si>
    <t>Hektometr</t>
  </si>
  <si>
    <t>Szerokość</t>
  </si>
  <si>
    <t>Średnia szer.</t>
  </si>
  <si>
    <t>Odległość</t>
  </si>
  <si>
    <t>Powierzchnia</t>
  </si>
  <si>
    <t>m</t>
  </si>
  <si>
    <t>m2</t>
  </si>
  <si>
    <t>grub. 20 cm</t>
  </si>
  <si>
    <t>BIEŻNIA</t>
  </si>
  <si>
    <t>Zał. nr 4.1</t>
  </si>
</sst>
</file>

<file path=xl/styles.xml><?xml version="1.0" encoding="utf-8"?>
<styleSheet xmlns="http://schemas.openxmlformats.org/spreadsheetml/2006/main">
  <numFmts count="1">
    <numFmt numFmtId="164" formatCode="0.000"/>
  </numFmts>
  <fonts count="14">
    <font>
      <sz val="10"/>
      <name val="MS Sans Serif"/>
      <family val="2"/>
      <charset val="238"/>
    </font>
    <font>
      <sz val="8"/>
      <name val="MS Sans Serif"/>
      <family val="2"/>
      <charset val="238"/>
    </font>
    <font>
      <sz val="8"/>
      <name val="ArialCE"/>
      <family val="2"/>
      <charset val="1"/>
    </font>
    <font>
      <sz val="16"/>
      <name val="Arial CE"/>
      <family val="2"/>
      <charset val="238"/>
    </font>
    <font>
      <sz val="14"/>
      <name val="Arial CE"/>
      <family val="2"/>
      <charset val="238"/>
    </font>
    <font>
      <b/>
      <sz val="16"/>
      <name val="Arial CE"/>
      <family val="2"/>
      <charset val="238"/>
    </font>
    <font>
      <b/>
      <sz val="8"/>
      <name val="MS Sans Serif"/>
      <family val="2"/>
      <charset val="238"/>
    </font>
    <font>
      <b/>
      <sz val="8"/>
      <name val="Arial CE"/>
      <family val="2"/>
      <charset val="238"/>
    </font>
    <font>
      <b/>
      <sz val="8"/>
      <name val="ArialCE"/>
      <family val="2"/>
      <charset val="1"/>
    </font>
    <font>
      <sz val="8"/>
      <name val="Arial CE"/>
      <family val="2"/>
      <charset val="238"/>
    </font>
    <font>
      <sz val="11"/>
      <name val="Arial CE"/>
      <family val="2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</borders>
  <cellStyleXfs count="1">
    <xf numFmtId="0" fontId="0" fillId="0" borderId="0"/>
  </cellStyleXfs>
  <cellXfs count="54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2" fontId="0" fillId="0" borderId="0" xfId="0" applyNumberFormat="1" applyAlignment="1">
      <alignment horizontal="center"/>
    </xf>
    <xf numFmtId="164" fontId="2" fillId="0" borderId="0" xfId="0" applyNumberFormat="1" applyFont="1" applyAlignment="1">
      <alignment horizontal="center"/>
    </xf>
    <xf numFmtId="2" fontId="1" fillId="0" borderId="0" xfId="0" applyNumberFormat="1" applyFont="1" applyAlignment="1">
      <alignment horizontal="center"/>
    </xf>
    <xf numFmtId="164" fontId="1" fillId="0" borderId="0" xfId="0" applyNumberFormat="1" applyFont="1" applyAlignment="1">
      <alignment horizontal="center"/>
    </xf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 applyAlignment="1"/>
    <xf numFmtId="0" fontId="1" fillId="0" borderId="1" xfId="0" applyFont="1" applyBorder="1" applyAlignment="1">
      <alignment horizontal="center"/>
    </xf>
    <xf numFmtId="2" fontId="0" fillId="0" borderId="2" xfId="0" applyNumberFormat="1" applyBorder="1" applyAlignment="1">
      <alignment horizontal="center"/>
    </xf>
    <xf numFmtId="0" fontId="0" fillId="0" borderId="7" xfId="0" applyBorder="1" applyAlignment="1">
      <alignment horizontal="center"/>
    </xf>
    <xf numFmtId="0" fontId="7" fillId="0" borderId="0" xfId="0" applyFont="1" applyAlignment="1">
      <alignment horizontal="center"/>
    </xf>
    <xf numFmtId="0" fontId="7" fillId="0" borderId="8" xfId="0" applyFont="1" applyBorder="1" applyAlignment="1">
      <alignment horizontal="center"/>
    </xf>
    <xf numFmtId="2" fontId="7" fillId="0" borderId="9" xfId="0" applyNumberFormat="1" applyFont="1" applyBorder="1" applyAlignment="1">
      <alignment horizontal="center"/>
    </xf>
    <xf numFmtId="164" fontId="8" fillId="0" borderId="8" xfId="0" applyNumberFormat="1" applyFont="1" applyBorder="1" applyAlignment="1">
      <alignment horizontal="center"/>
    </xf>
    <xf numFmtId="2" fontId="7" fillId="0" borderId="1" xfId="0" applyNumberFormat="1" applyFont="1" applyBorder="1" applyAlignment="1">
      <alignment horizontal="center"/>
    </xf>
    <xf numFmtId="164" fontId="7" fillId="0" borderId="1" xfId="0" applyNumberFormat="1" applyFont="1" applyBorder="1" applyAlignment="1">
      <alignment horizontal="center"/>
    </xf>
    <xf numFmtId="0" fontId="7" fillId="0" borderId="10" xfId="0" applyFont="1" applyBorder="1" applyAlignment="1">
      <alignment horizontal="center"/>
    </xf>
    <xf numFmtId="2" fontId="7" fillId="0" borderId="11" xfId="0" applyNumberFormat="1" applyFont="1" applyBorder="1" applyAlignment="1">
      <alignment horizontal="center"/>
    </xf>
    <xf numFmtId="164" fontId="8" fillId="0" borderId="12" xfId="0" applyNumberFormat="1" applyFont="1" applyBorder="1" applyAlignment="1">
      <alignment horizontal="center"/>
    </xf>
    <xf numFmtId="0" fontId="7" fillId="0" borderId="12" xfId="0" applyFont="1" applyBorder="1" applyAlignment="1">
      <alignment horizontal="center"/>
    </xf>
    <xf numFmtId="2" fontId="7" fillId="0" borderId="12" xfId="0" applyNumberFormat="1" applyFont="1" applyBorder="1" applyAlignment="1">
      <alignment horizontal="center"/>
    </xf>
    <xf numFmtId="164" fontId="7" fillId="0" borderId="12" xfId="0" applyNumberFormat="1" applyFont="1" applyBorder="1" applyAlignment="1">
      <alignment horizontal="center"/>
    </xf>
    <xf numFmtId="0" fontId="9" fillId="0" borderId="1" xfId="0" applyFon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2" fontId="1" fillId="0" borderId="10" xfId="0" applyNumberFormat="1" applyFont="1" applyBorder="1" applyAlignment="1">
      <alignment horizontal="center"/>
    </xf>
    <xf numFmtId="164" fontId="1" fillId="0" borderId="10" xfId="0" applyNumberFormat="1" applyFont="1" applyBorder="1" applyAlignment="1">
      <alignment horizontal="center"/>
    </xf>
    <xf numFmtId="0" fontId="9" fillId="0" borderId="0" xfId="0" applyFont="1" applyBorder="1" applyAlignment="1">
      <alignment horizontal="center"/>
    </xf>
    <xf numFmtId="0" fontId="11" fillId="0" borderId="8" xfId="0" applyFont="1" applyBorder="1" applyAlignment="1">
      <alignment horizontal="center"/>
    </xf>
    <xf numFmtId="2" fontId="11" fillId="0" borderId="10" xfId="0" applyNumberFormat="1" applyFont="1" applyBorder="1" applyAlignment="1">
      <alignment horizontal="center"/>
    </xf>
    <xf numFmtId="0" fontId="11" fillId="0" borderId="1" xfId="0" applyFont="1" applyBorder="1" applyAlignment="1">
      <alignment horizontal="center"/>
    </xf>
    <xf numFmtId="2" fontId="11" fillId="0" borderId="1" xfId="0" applyNumberFormat="1" applyFont="1" applyBorder="1" applyAlignment="1">
      <alignment horizontal="center"/>
    </xf>
    <xf numFmtId="164" fontId="11" fillId="0" borderId="1" xfId="0" applyNumberFormat="1" applyFont="1" applyBorder="1" applyAlignment="1">
      <alignment horizontal="center"/>
    </xf>
    <xf numFmtId="164" fontId="11" fillId="0" borderId="10" xfId="0" applyNumberFormat="1" applyFont="1" applyBorder="1" applyAlignment="1">
      <alignment horizontal="center"/>
    </xf>
    <xf numFmtId="0" fontId="11" fillId="0" borderId="10" xfId="0" applyFont="1" applyBorder="1" applyAlignment="1">
      <alignment horizontal="center"/>
    </xf>
    <xf numFmtId="2" fontId="12" fillId="0" borderId="0" xfId="0" applyNumberFormat="1" applyFont="1" applyAlignment="1">
      <alignment horizontal="center"/>
    </xf>
    <xf numFmtId="2" fontId="11" fillId="0" borderId="8" xfId="0" applyNumberFormat="1" applyFont="1" applyBorder="1" applyAlignment="1">
      <alignment horizontal="center"/>
    </xf>
    <xf numFmtId="2" fontId="11" fillId="0" borderId="13" xfId="0" applyNumberFormat="1" applyFont="1" applyBorder="1" applyAlignment="1">
      <alignment horizontal="center"/>
    </xf>
    <xf numFmtId="2" fontId="11" fillId="0" borderId="5" xfId="0" applyNumberFormat="1" applyFont="1" applyBorder="1" applyAlignment="1">
      <alignment horizontal="center"/>
    </xf>
    <xf numFmtId="164" fontId="11" fillId="0" borderId="5" xfId="0" applyNumberFormat="1" applyFont="1" applyBorder="1" applyAlignment="1">
      <alignment horizontal="center"/>
    </xf>
    <xf numFmtId="0" fontId="11" fillId="0" borderId="0" xfId="0" applyFont="1" applyAlignment="1">
      <alignment horizontal="center"/>
    </xf>
    <xf numFmtId="164" fontId="11" fillId="0" borderId="0" xfId="0" applyNumberFormat="1" applyFont="1" applyAlignment="1">
      <alignment horizontal="center"/>
    </xf>
    <xf numFmtId="2" fontId="11" fillId="0" borderId="0" xfId="0" applyNumberFormat="1" applyFont="1" applyBorder="1" applyAlignment="1">
      <alignment horizontal="center"/>
    </xf>
    <xf numFmtId="1" fontId="13" fillId="0" borderId="0" xfId="0" applyNumberFormat="1" applyFont="1" applyAlignment="1">
      <alignment horizontal="center"/>
    </xf>
    <xf numFmtId="0" fontId="4" fillId="0" borderId="0" xfId="0" applyFont="1" applyFill="1" applyAlignment="1">
      <alignment horizontal="right" vertical="center"/>
    </xf>
    <xf numFmtId="0" fontId="3" fillId="0" borderId="0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48"/>
  <sheetViews>
    <sheetView showGridLines="0" tabSelected="1" workbookViewId="0">
      <selection sqref="A1:J48"/>
    </sheetView>
  </sheetViews>
  <sheetFormatPr defaultRowHeight="12.75"/>
  <cols>
    <col min="1" max="2" width="9.140625" style="1"/>
    <col min="3" max="3" width="7.5703125" style="2" customWidth="1"/>
    <col min="4" max="4" width="9.140625" style="3"/>
    <col min="5" max="5" width="11.5703125" style="4" customWidth="1"/>
    <col min="6" max="6" width="13.28515625" style="2" customWidth="1"/>
    <col min="7" max="7" width="10.42578125" style="5" customWidth="1"/>
    <col min="8" max="8" width="11.85546875" style="6" customWidth="1"/>
    <col min="9" max="9" width="7.140625" style="1" customWidth="1"/>
    <col min="10" max="10" width="13.85546875" style="1" customWidth="1"/>
    <col min="11" max="16384" width="9.140625" style="1"/>
  </cols>
  <sheetData>
    <row r="1" spans="1:14" s="8" customFormat="1" ht="42" customHeight="1">
      <c r="A1" s="7"/>
      <c r="B1" s="49" t="s">
        <v>0</v>
      </c>
      <c r="C1" s="49"/>
      <c r="D1" s="49"/>
      <c r="E1" s="49"/>
      <c r="F1" s="49"/>
      <c r="G1" s="49"/>
      <c r="H1" s="49"/>
      <c r="I1" s="49"/>
      <c r="J1" s="48" t="s">
        <v>11</v>
      </c>
    </row>
    <row r="2" spans="1:14" s="8" customFormat="1" ht="13.5" customHeight="1">
      <c r="A2" s="50" t="s">
        <v>10</v>
      </c>
      <c r="B2" s="50"/>
      <c r="C2" s="50"/>
      <c r="D2" s="50"/>
      <c r="E2" s="50"/>
      <c r="F2" s="50"/>
      <c r="G2" s="50"/>
      <c r="H2" s="50"/>
      <c r="I2" s="50"/>
      <c r="J2" s="50"/>
      <c r="K2" s="9"/>
      <c r="L2" s="9"/>
      <c r="M2" s="9"/>
      <c r="N2" s="10"/>
    </row>
    <row r="3" spans="1:14">
      <c r="C3" s="11"/>
      <c r="D3" s="12"/>
      <c r="E3" s="51" t="s">
        <v>9</v>
      </c>
      <c r="F3" s="52"/>
      <c r="G3" s="52"/>
      <c r="H3" s="53"/>
      <c r="I3" s="13"/>
      <c r="J3" s="9"/>
      <c r="K3" s="9"/>
      <c r="L3" s="9"/>
      <c r="M3" s="9"/>
      <c r="N3" s="9"/>
    </row>
    <row r="4" spans="1:14" s="14" customFormat="1" ht="11.25">
      <c r="C4" s="15" t="s">
        <v>1</v>
      </c>
      <c r="D4" s="16" t="s">
        <v>2</v>
      </c>
      <c r="E4" s="17" t="s">
        <v>3</v>
      </c>
      <c r="F4" s="15" t="s">
        <v>4</v>
      </c>
      <c r="G4" s="18" t="s">
        <v>5</v>
      </c>
      <c r="H4" s="19" t="s">
        <v>6</v>
      </c>
    </row>
    <row r="5" spans="1:14" s="14" customFormat="1" ht="11.25">
      <c r="C5" s="20"/>
      <c r="D5" s="21"/>
      <c r="E5" s="22" t="s">
        <v>7</v>
      </c>
      <c r="F5" s="23" t="s">
        <v>7</v>
      </c>
      <c r="G5" s="24" t="s">
        <v>7</v>
      </c>
      <c r="H5" s="25" t="s">
        <v>8</v>
      </c>
    </row>
    <row r="6" spans="1:14">
      <c r="C6" s="15"/>
      <c r="D6" s="26"/>
      <c r="E6" s="27"/>
      <c r="F6" s="28"/>
      <c r="G6" s="29"/>
      <c r="H6" s="30"/>
    </row>
    <row r="7" spans="1:14">
      <c r="C7" s="32">
        <v>0</v>
      </c>
      <c r="D7" s="33">
        <v>0</v>
      </c>
      <c r="E7" s="33">
        <v>6.7</v>
      </c>
      <c r="F7" s="34"/>
      <c r="G7" s="35"/>
      <c r="H7" s="36"/>
    </row>
    <row r="8" spans="1:14">
      <c r="C8" s="34"/>
      <c r="D8" s="35"/>
      <c r="E8" s="35"/>
      <c r="F8" s="33">
        <f>(E9+E7)/2</f>
        <v>5.0999999999999996</v>
      </c>
      <c r="G8" s="33">
        <f>(C9*1000+D9-C7*1000-D7)</f>
        <v>20</v>
      </c>
      <c r="H8" s="37">
        <f>F8*G8</f>
        <v>102</v>
      </c>
    </row>
    <row r="9" spans="1:14">
      <c r="C9" s="38">
        <v>0</v>
      </c>
      <c r="D9" s="33">
        <v>20</v>
      </c>
      <c r="E9" s="33">
        <v>3.5</v>
      </c>
      <c r="F9" s="35"/>
      <c r="G9" s="35"/>
      <c r="H9" s="36"/>
    </row>
    <row r="10" spans="1:14">
      <c r="C10" s="34"/>
      <c r="D10" s="35"/>
      <c r="E10" s="35"/>
      <c r="F10" s="33">
        <f t="shared" ref="F10:F46" si="0">(E11+E9)/2</f>
        <v>3.3</v>
      </c>
      <c r="G10" s="33">
        <f t="shared" ref="G10:G14" si="1">(C11*1000+D11-C9*1000-D9)</f>
        <v>20</v>
      </c>
      <c r="H10" s="37">
        <f t="shared" ref="H10" si="2">F10*G10</f>
        <v>66</v>
      </c>
      <c r="J10" s="9"/>
    </row>
    <row r="11" spans="1:14">
      <c r="C11" s="38">
        <v>0</v>
      </c>
      <c r="D11" s="33">
        <v>40</v>
      </c>
      <c r="E11" s="33">
        <v>3.1</v>
      </c>
      <c r="F11" s="35"/>
      <c r="G11" s="35"/>
      <c r="H11" s="36"/>
      <c r="J11" s="31"/>
    </row>
    <row r="12" spans="1:14">
      <c r="C12" s="34"/>
      <c r="D12" s="35"/>
      <c r="E12" s="35"/>
      <c r="F12" s="33">
        <f t="shared" si="0"/>
        <v>2.0499999999999998</v>
      </c>
      <c r="G12" s="33">
        <f t="shared" si="1"/>
        <v>20</v>
      </c>
      <c r="H12" s="37">
        <f t="shared" ref="H12" si="3">F12*G12</f>
        <v>41</v>
      </c>
      <c r="J12" s="31"/>
    </row>
    <row r="13" spans="1:14">
      <c r="C13" s="38">
        <v>0</v>
      </c>
      <c r="D13" s="33">
        <v>60</v>
      </c>
      <c r="E13" s="33">
        <v>1</v>
      </c>
      <c r="F13" s="35"/>
      <c r="G13" s="35"/>
      <c r="H13" s="36"/>
      <c r="J13" s="31"/>
    </row>
    <row r="14" spans="1:14">
      <c r="C14" s="34"/>
      <c r="D14" s="35"/>
      <c r="E14" s="35"/>
      <c r="F14" s="33">
        <f t="shared" si="0"/>
        <v>1.1000000000000001</v>
      </c>
      <c r="G14" s="33">
        <f t="shared" si="1"/>
        <v>20</v>
      </c>
      <c r="H14" s="37">
        <f t="shared" ref="H14" si="4">F14*G14</f>
        <v>22</v>
      </c>
      <c r="J14" s="31"/>
    </row>
    <row r="15" spans="1:14">
      <c r="C15" s="38">
        <v>0</v>
      </c>
      <c r="D15" s="33">
        <v>80</v>
      </c>
      <c r="E15" s="33">
        <v>1.2</v>
      </c>
      <c r="F15" s="35"/>
      <c r="G15" s="35"/>
      <c r="H15" s="36"/>
      <c r="J15" s="31"/>
    </row>
    <row r="16" spans="1:14">
      <c r="C16" s="34"/>
      <c r="D16" s="35"/>
      <c r="E16" s="35"/>
      <c r="F16" s="33">
        <f t="shared" si="0"/>
        <v>1.1000000000000001</v>
      </c>
      <c r="G16" s="33">
        <f>(C17*1000+D17-C15*1000-D15)</f>
        <v>20</v>
      </c>
      <c r="H16" s="37">
        <f t="shared" ref="H16" si="5">F16*G16</f>
        <v>22</v>
      </c>
      <c r="J16" s="31"/>
    </row>
    <row r="17" spans="3:10">
      <c r="C17" s="38">
        <v>0</v>
      </c>
      <c r="D17" s="33">
        <v>100</v>
      </c>
      <c r="E17" s="33">
        <v>1</v>
      </c>
      <c r="F17" s="35"/>
      <c r="G17" s="35"/>
      <c r="H17" s="36"/>
      <c r="J17" s="9"/>
    </row>
    <row r="18" spans="3:10">
      <c r="C18" s="32"/>
      <c r="D18" s="35"/>
      <c r="E18" s="40"/>
      <c r="F18" s="33">
        <f t="shared" si="0"/>
        <v>1.25</v>
      </c>
      <c r="G18" s="33">
        <f>(C19*1000+D19-C17*1000-D17)</f>
        <v>20</v>
      </c>
      <c r="H18" s="37">
        <f t="shared" ref="H18" si="6">F18*G18</f>
        <v>25</v>
      </c>
    </row>
    <row r="19" spans="3:10">
      <c r="C19" s="32">
        <v>0</v>
      </c>
      <c r="D19" s="33">
        <v>120</v>
      </c>
      <c r="E19" s="40">
        <v>1.5</v>
      </c>
      <c r="F19" s="35"/>
      <c r="G19" s="35"/>
      <c r="H19" s="36"/>
    </row>
    <row r="20" spans="3:10">
      <c r="C20" s="34"/>
      <c r="D20" s="35"/>
      <c r="E20" s="35"/>
      <c r="F20" s="33">
        <f t="shared" si="0"/>
        <v>1.4</v>
      </c>
      <c r="G20" s="33">
        <f>(C21*1000+D21-C19*1000-D19)</f>
        <v>20</v>
      </c>
      <c r="H20" s="37">
        <f t="shared" ref="H20" si="7">F20*G20</f>
        <v>28</v>
      </c>
    </row>
    <row r="21" spans="3:10">
      <c r="C21" s="38">
        <v>0</v>
      </c>
      <c r="D21" s="33">
        <v>140</v>
      </c>
      <c r="E21" s="33">
        <v>1.3</v>
      </c>
      <c r="F21" s="35"/>
      <c r="G21" s="35"/>
      <c r="H21" s="36"/>
    </row>
    <row r="22" spans="3:10">
      <c r="C22" s="34"/>
      <c r="D22" s="35"/>
      <c r="E22" s="35"/>
      <c r="F22" s="33">
        <f t="shared" si="0"/>
        <v>0.95</v>
      </c>
      <c r="G22" s="33">
        <f>(C23*1000+D23-C21*1000-D21)</f>
        <v>20</v>
      </c>
      <c r="H22" s="37">
        <f t="shared" ref="H22" si="8">F22*G22</f>
        <v>19</v>
      </c>
    </row>
    <row r="23" spans="3:10">
      <c r="C23" s="38">
        <v>0</v>
      </c>
      <c r="D23" s="33">
        <v>160</v>
      </c>
      <c r="E23" s="33">
        <v>0.6</v>
      </c>
      <c r="F23" s="35"/>
      <c r="G23" s="35"/>
      <c r="H23" s="36"/>
    </row>
    <row r="24" spans="3:10">
      <c r="C24" s="34"/>
      <c r="D24" s="35"/>
      <c r="E24" s="35"/>
      <c r="F24" s="33">
        <f t="shared" si="0"/>
        <v>0.85000000000000009</v>
      </c>
      <c r="G24" s="33">
        <f>(C25*1000+D25-C23*1000-D23)</f>
        <v>20</v>
      </c>
      <c r="H24" s="37">
        <f t="shared" ref="H24" si="9">F24*G24</f>
        <v>17</v>
      </c>
    </row>
    <row r="25" spans="3:10">
      <c r="C25" s="38">
        <v>0</v>
      </c>
      <c r="D25" s="33">
        <v>180</v>
      </c>
      <c r="E25" s="33">
        <v>1.1000000000000001</v>
      </c>
      <c r="F25" s="35"/>
      <c r="G25" s="35"/>
      <c r="H25" s="36"/>
    </row>
    <row r="26" spans="3:10">
      <c r="C26" s="34"/>
      <c r="D26" s="35"/>
      <c r="E26" s="35"/>
      <c r="F26" s="33">
        <f t="shared" si="0"/>
        <v>1.05</v>
      </c>
      <c r="G26" s="33">
        <f>(C27*1000+D27-C25*1000-D25)</f>
        <v>20</v>
      </c>
      <c r="H26" s="37">
        <f t="shared" ref="H26" si="10">F26*G26</f>
        <v>21</v>
      </c>
    </row>
    <row r="27" spans="3:10">
      <c r="C27" s="38">
        <v>0</v>
      </c>
      <c r="D27" s="33">
        <v>200</v>
      </c>
      <c r="E27" s="33">
        <v>1</v>
      </c>
      <c r="F27" s="35"/>
      <c r="G27" s="35"/>
      <c r="H27" s="36"/>
    </row>
    <row r="28" spans="3:10">
      <c r="C28" s="34"/>
      <c r="D28" s="35"/>
      <c r="E28" s="35"/>
      <c r="F28" s="33">
        <f t="shared" si="0"/>
        <v>1.55</v>
      </c>
      <c r="G28" s="33">
        <f>(C29*1000+D29-C27*1000-D27)</f>
        <v>20</v>
      </c>
      <c r="H28" s="37">
        <f t="shared" ref="H28" si="11">F28*G28</f>
        <v>31</v>
      </c>
    </row>
    <row r="29" spans="3:10">
      <c r="C29" s="38">
        <v>0</v>
      </c>
      <c r="D29" s="33">
        <v>220</v>
      </c>
      <c r="E29" s="33">
        <v>2.1</v>
      </c>
      <c r="F29" s="35"/>
      <c r="G29" s="35"/>
      <c r="H29" s="36"/>
    </row>
    <row r="30" spans="3:10">
      <c r="C30" s="34"/>
      <c r="D30" s="35"/>
      <c r="E30" s="35"/>
      <c r="F30" s="33">
        <f t="shared" si="0"/>
        <v>1.05</v>
      </c>
      <c r="G30" s="33">
        <f>(C31*1000+D31-C29*1000-D29)</f>
        <v>20</v>
      </c>
      <c r="H30" s="37">
        <f t="shared" ref="H30" si="12">F30*G30</f>
        <v>21</v>
      </c>
    </row>
    <row r="31" spans="3:10">
      <c r="C31" s="38">
        <v>0</v>
      </c>
      <c r="D31" s="33">
        <v>240</v>
      </c>
      <c r="E31" s="33">
        <v>0</v>
      </c>
      <c r="F31" s="35"/>
      <c r="G31" s="35"/>
      <c r="H31" s="36"/>
    </row>
    <row r="32" spans="3:10">
      <c r="C32" s="34"/>
      <c r="D32" s="35"/>
      <c r="E32" s="35"/>
      <c r="F32" s="33">
        <f t="shared" si="0"/>
        <v>0.35</v>
      </c>
      <c r="G32" s="33">
        <f>(C33*1000+D33-C31*1000-D31)</f>
        <v>20</v>
      </c>
      <c r="H32" s="37">
        <f t="shared" ref="H32" si="13">F32*G32</f>
        <v>7</v>
      </c>
    </row>
    <row r="33" spans="3:8">
      <c r="C33" s="38">
        <v>0</v>
      </c>
      <c r="D33" s="33">
        <v>260</v>
      </c>
      <c r="E33" s="33">
        <v>0.7</v>
      </c>
      <c r="F33" s="35"/>
      <c r="G33" s="35"/>
      <c r="H33" s="36"/>
    </row>
    <row r="34" spans="3:8">
      <c r="C34" s="34"/>
      <c r="D34" s="35"/>
      <c r="E34" s="35"/>
      <c r="F34" s="33">
        <f t="shared" si="0"/>
        <v>0.7</v>
      </c>
      <c r="G34" s="33">
        <f>(C35*1000+D35-C33*1000-D33)</f>
        <v>20</v>
      </c>
      <c r="H34" s="37">
        <f t="shared" ref="H34" si="14">F34*G34</f>
        <v>14</v>
      </c>
    </row>
    <row r="35" spans="3:8">
      <c r="C35" s="38">
        <v>0</v>
      </c>
      <c r="D35" s="33">
        <v>280</v>
      </c>
      <c r="E35" s="33">
        <v>0.7</v>
      </c>
      <c r="F35" s="35"/>
      <c r="G35" s="35"/>
      <c r="H35" s="36"/>
    </row>
    <row r="36" spans="3:8">
      <c r="C36" s="34"/>
      <c r="D36" s="35"/>
      <c r="E36" s="35"/>
      <c r="F36" s="33">
        <f t="shared" si="0"/>
        <v>0.7</v>
      </c>
      <c r="G36" s="33">
        <f>(C37*1000+D37-C35*1000-D35)</f>
        <v>20</v>
      </c>
      <c r="H36" s="37">
        <f t="shared" ref="H36" si="15">F36*G36</f>
        <v>14</v>
      </c>
    </row>
    <row r="37" spans="3:8">
      <c r="C37" s="38">
        <v>0</v>
      </c>
      <c r="D37" s="33">
        <v>300</v>
      </c>
      <c r="E37" s="33">
        <v>0.7</v>
      </c>
      <c r="F37" s="35"/>
      <c r="G37" s="35"/>
      <c r="H37" s="36"/>
    </row>
    <row r="38" spans="3:8">
      <c r="C38" s="34"/>
      <c r="D38" s="35"/>
      <c r="E38" s="35"/>
      <c r="F38" s="33">
        <f t="shared" si="0"/>
        <v>0.8</v>
      </c>
      <c r="G38" s="33">
        <f>(C39*1000+D39-C37*1000-D37)</f>
        <v>20</v>
      </c>
      <c r="H38" s="37">
        <f t="shared" ref="H38" si="16">F38*G38</f>
        <v>16</v>
      </c>
    </row>
    <row r="39" spans="3:8">
      <c r="C39" s="38">
        <v>0</v>
      </c>
      <c r="D39" s="33">
        <v>320</v>
      </c>
      <c r="E39" s="33">
        <v>0.9</v>
      </c>
      <c r="F39" s="35"/>
      <c r="G39" s="35"/>
      <c r="H39" s="36"/>
    </row>
    <row r="40" spans="3:8">
      <c r="C40" s="34"/>
      <c r="D40" s="35"/>
      <c r="E40" s="35"/>
      <c r="F40" s="33">
        <f t="shared" si="0"/>
        <v>1</v>
      </c>
      <c r="G40" s="33">
        <f>(C41*1000+D41-C39*1000-D39)</f>
        <v>20</v>
      </c>
      <c r="H40" s="37">
        <f t="shared" ref="H40" si="17">F40*G40</f>
        <v>20</v>
      </c>
    </row>
    <row r="41" spans="3:8">
      <c r="C41" s="38">
        <v>0</v>
      </c>
      <c r="D41" s="33">
        <v>340</v>
      </c>
      <c r="E41" s="33">
        <v>1.1000000000000001</v>
      </c>
      <c r="F41" s="35"/>
      <c r="G41" s="35"/>
      <c r="H41" s="36"/>
    </row>
    <row r="42" spans="3:8">
      <c r="C42" s="34"/>
      <c r="D42" s="35"/>
      <c r="E42" s="35"/>
      <c r="F42" s="33">
        <f t="shared" si="0"/>
        <v>0.85000000000000009</v>
      </c>
      <c r="G42" s="33">
        <f>(C43*1000+D43-C41*1000-D41)</f>
        <v>20</v>
      </c>
      <c r="H42" s="37">
        <f t="shared" ref="H42" si="18">F42*G42</f>
        <v>17</v>
      </c>
    </row>
    <row r="43" spans="3:8">
      <c r="C43" s="38">
        <v>0</v>
      </c>
      <c r="D43" s="33">
        <v>360</v>
      </c>
      <c r="E43" s="33">
        <v>0.6</v>
      </c>
      <c r="F43" s="35"/>
      <c r="G43" s="35"/>
      <c r="H43" s="36"/>
    </row>
    <row r="44" spans="3:8">
      <c r="C44" s="34"/>
      <c r="D44" s="35"/>
      <c r="E44" s="35"/>
      <c r="F44" s="33">
        <f t="shared" si="0"/>
        <v>3.75</v>
      </c>
      <c r="G44" s="33">
        <f>(C45*1000+D45-C43*1000-D43)</f>
        <v>20</v>
      </c>
      <c r="H44" s="37">
        <f t="shared" ref="H44" si="19">F44*G44</f>
        <v>75</v>
      </c>
    </row>
    <row r="45" spans="3:8">
      <c r="C45" s="38">
        <v>0</v>
      </c>
      <c r="D45" s="33">
        <v>380</v>
      </c>
      <c r="E45" s="33">
        <v>6.9</v>
      </c>
      <c r="F45" s="35"/>
      <c r="G45" s="35"/>
      <c r="H45" s="36"/>
    </row>
    <row r="46" spans="3:8">
      <c r="C46" s="34"/>
      <c r="D46" s="35"/>
      <c r="E46" s="35"/>
      <c r="F46" s="33">
        <f t="shared" si="0"/>
        <v>6.8000000000000007</v>
      </c>
      <c r="G46" s="33">
        <f>(C47*1000+D47-C45*1000-D45)</f>
        <v>20</v>
      </c>
      <c r="H46" s="37">
        <f t="shared" ref="H46" si="20">F46*G46</f>
        <v>136</v>
      </c>
    </row>
    <row r="47" spans="3:8">
      <c r="C47" s="38">
        <v>0</v>
      </c>
      <c r="D47" s="33">
        <v>400</v>
      </c>
      <c r="E47" s="33">
        <v>6.7</v>
      </c>
      <c r="F47" s="41"/>
      <c r="G47" s="42"/>
      <c r="H47" s="43"/>
    </row>
    <row r="48" spans="3:8">
      <c r="C48" s="44"/>
      <c r="D48" s="39"/>
      <c r="E48" s="45"/>
      <c r="F48" s="46"/>
      <c r="G48" s="47">
        <f>SUM(G6:G47)</f>
        <v>400</v>
      </c>
      <c r="H48" s="47">
        <f>SUM(H6:H47)</f>
        <v>714</v>
      </c>
    </row>
  </sheetData>
  <sheetProtection selectLockedCells="1" selectUnlockedCells="1"/>
  <mergeCells count="3">
    <mergeCell ref="B1:I1"/>
    <mergeCell ref="A2:J2"/>
    <mergeCell ref="E3:H3"/>
  </mergeCells>
  <printOptions horizontalCentered="1"/>
  <pageMargins left="0.31496062992125984" right="0.23622047244094491" top="0.31496062992125984" bottom="0.55118110236220474" header="0.51181102362204722" footer="0.51181102362204722"/>
  <pageSetup paperSize="9" scale="83" firstPageNumber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Humus</vt:lpstr>
      <vt:lpstr>Humus!Obszar_wydruku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Dawniej Edyta</dc:creator>
  <cp:lastModifiedBy>Dawniej Edyta</cp:lastModifiedBy>
  <cp:lastPrinted>2021-08-12T10:17:00Z</cp:lastPrinted>
  <dcterms:created xsi:type="dcterms:W3CDTF">2018-02-02T10:16:08Z</dcterms:created>
  <dcterms:modified xsi:type="dcterms:W3CDTF">2021-08-12T10:18:01Z</dcterms:modified>
</cp:coreProperties>
</file>